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80" windowHeight="10365"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<sst xmlns="http://schemas.openxmlformats.org/spreadsheetml/2006/main" count="27" uniqueCount="22">
  <si>
    <t>Numéro de frette</t>
  </si>
  <si>
    <t>Distance entre le sillet et la frette</t>
  </si>
  <si>
    <t>Distance entre le sillet et le chevalet</t>
  </si>
  <si>
    <t>Distance entre le chevalet et la frette</t>
  </si>
  <si>
    <t>Distances entre 2 frettes successives</t>
  </si>
  <si>
    <t>Frettes : Tableau de mesures</t>
  </si>
  <si>
    <r>
      <t xml:space="preserve">Ceci est une simple calculatrice permettant de déterminer rapidement les distances entre frettes,  Il suffit de taper une mesure de longueur de corde (la distance entre le sillet et le chevalet) dans la case </t>
    </r>
    <r>
      <rPr>
        <b/>
        <sz val="10"/>
        <color indexed="60"/>
        <rFont val="Arial"/>
        <family val="2"/>
      </rPr>
      <t>ROUGE</t>
    </r>
    <r>
      <rPr>
        <sz val="10"/>
        <rFont val="Arial"/>
        <family val="2"/>
      </rPr>
      <t xml:space="preserve"> ci-dessous et appuyer sur "Enter" pour obtenir un tableau récapitulatif de toutes les distances relatives à chaque frette de la guitare,   La colonne 1 indique le numéro de la frette,  La colonne 2 donne la distance entre cette frette et le sillet,  La colonne 3 donne la distance entre cette frette et la frette qui la précède,  La colonne 4 donne la distance entre cette frette et le chevalet.  Ce tableau peut être utilisé pour tous les instruments à cordes comportant une frette à chaque demi-ton.  </t>
    </r>
  </si>
  <si>
    <t>Voici quelques mesures de longueur de corde (distance entre le sillet et le chevalet) couramment utilisées par les grands constructeurs:</t>
  </si>
  <si>
    <t>Basses Fender &amp; Gibson "petit format" : 763 mm</t>
  </si>
  <si>
    <t>Guitares Gibson "petit format" : 598 mm</t>
  </si>
  <si>
    <t>Banjos divers :                         672 mm</t>
  </si>
  <si>
    <t>Mandolines diverses :               352 mm</t>
  </si>
  <si>
    <t>Guitares acoustiques Martin :  645 mm</t>
  </si>
  <si>
    <t>Guitares Paul Reed Smith &amp; guitares à résonateur :             635 mm</t>
  </si>
  <si>
    <r>
      <t xml:space="preserve">Guitares Fender standard :       </t>
    </r>
    <r>
      <rPr>
        <sz val="10"/>
        <rFont val="Arial"/>
        <family val="2"/>
      </rPr>
      <t>650 mm</t>
    </r>
  </si>
  <si>
    <t>Guitares Gibson standard :        629 mm</t>
  </si>
  <si>
    <t>Basses Fender standard :          865 mm</t>
  </si>
  <si>
    <t>Basses Rickenbacker      standard : 827 mm</t>
  </si>
  <si>
    <t>Conversion pouce / mm</t>
  </si>
  <si>
    <t>Conversion mm / pouce</t>
  </si>
  <si>
    <t>H</t>
  </si>
  <si>
    <t>C</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</si>
</sst>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s>
  <fonts count="42">
    <font>
      <sz val="10"/>
      <name val="Arial"/>
      <family val="0"/>
    </font>
    <font>
      <b/>
      <sz val="10"/>
      <color indexed="60"/>
      <name val="Arial"/>
      <family val="2"/>
    </font>
    <font>
      <b/>
      <sz val="14"/>
      <name val="Arial"/>
      <family val="2"/>
    </font>
    <font>
      <sz val="8"/>
      <name val="Arial"/>
      <family val="0"/>
    </font>
    <font>
      <b/>
      <sz val="11"/>
      <color indexed="60"/>
      <name val="Arial"/>
      <family val="2"/>
    </font>
    <font>
      <b/>
      <sz val="22"/>
      <color indexed="9"/>
      <name val="Arial"/>
      <family val="2"/>
    </font>
    <font>
      <b/>
      <sz val="10"/>
      <name val="Arial"/>
      <family val="2"/>
    </font>
    <font>
      <sz val="10"/>
      <color indexed="10"/>
      <name val="Arial"/>
      <family val="0"/>
    </font>
    <font>
      <sz val="11"/>
      <color indexed="8"/>
      <name val="Calibri"/>
      <family val="2"/>
    </font>
    <font>
      <sz val="11"/>
      <color indexed="22"/>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2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6"/>
        <bgColor indexed="64"/>
      </patternFill>
    </fill>
    <fill>
      <patternFill patternType="solid">
        <fgColor indexed="6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thin"/>
      <right style="thin"/>
      <top>
        <color indexed="63"/>
      </top>
      <bottom style="medium"/>
    </border>
    <border>
      <left style="thin"/>
      <right style="medium"/>
      <top>
        <color indexed="63"/>
      </top>
      <bottom style="medium"/>
    </border>
    <border>
      <left style="medium"/>
      <right style="medium"/>
      <top style="medium"/>
      <bottom style="thin"/>
    </border>
    <border>
      <left style="medium"/>
      <right style="thin"/>
      <top>
        <color indexed="63"/>
      </top>
      <bottom>
        <color indexed="63"/>
      </bottom>
    </border>
    <border>
      <left style="medium"/>
      <right style="thin"/>
      <top>
        <color indexed="63"/>
      </top>
      <bottom style="medium"/>
    </border>
    <border>
      <left style="medium"/>
      <right style="medium"/>
      <top>
        <color indexed="63"/>
      </top>
      <bottom>
        <color indexed="63"/>
      </bottom>
    </border>
    <border>
      <left style="medium"/>
      <right style="medium"/>
      <top>
        <color indexed="63"/>
      </top>
      <bottom style="medium"/>
    </border>
    <border>
      <left style="thin"/>
      <right style="thin"/>
      <top style="medium"/>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medium"/>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0" borderId="0" applyNumberFormat="0" applyBorder="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54">
    <xf numFmtId="0" fontId="0" fillId="0" borderId="0" xfId="0" applyAlignment="1">
      <alignment/>
    </xf>
    <xf numFmtId="0" fontId="0" fillId="0" borderId="0" xfId="0" applyAlignment="1">
      <alignment vertical="center" wrapText="1"/>
    </xf>
    <xf numFmtId="0" fontId="0" fillId="0" borderId="10" xfId="0" applyBorder="1" applyAlignment="1">
      <alignment vertical="center" wrapText="1"/>
    </xf>
    <xf numFmtId="172" fontId="0" fillId="33" borderId="11" xfId="0" applyNumberFormat="1" applyFill="1" applyBorder="1" applyAlignment="1">
      <alignment horizontal="center" vertical="center" wrapText="1"/>
    </xf>
    <xf numFmtId="172" fontId="0" fillId="33" borderId="12" xfId="0" applyNumberFormat="1" applyFill="1" applyBorder="1" applyAlignment="1">
      <alignment horizontal="center" vertical="center" wrapText="1"/>
    </xf>
    <xf numFmtId="0" fontId="0" fillId="0" borderId="13" xfId="0" applyBorder="1" applyAlignment="1">
      <alignment vertical="center" wrapText="1"/>
    </xf>
    <xf numFmtId="172" fontId="0" fillId="0" borderId="11" xfId="0" applyNumberFormat="1" applyBorder="1" applyAlignment="1">
      <alignment horizontal="center" vertical="center" wrapText="1"/>
    </xf>
    <xf numFmtId="172" fontId="0" fillId="0" borderId="12" xfId="0" applyNumberFormat="1" applyBorder="1" applyAlignment="1">
      <alignment horizontal="center" vertical="center" wrapText="1"/>
    </xf>
    <xf numFmtId="172" fontId="0" fillId="0" borderId="14" xfId="0" applyNumberFormat="1" applyBorder="1" applyAlignment="1">
      <alignment horizontal="center" vertical="center" wrapText="1"/>
    </xf>
    <xf numFmtId="172" fontId="0" fillId="0" borderId="15" xfId="0" applyNumberFormat="1" applyBorder="1" applyAlignment="1">
      <alignment horizontal="center" vertical="center" wrapText="1"/>
    </xf>
    <xf numFmtId="0" fontId="0" fillId="0" borderId="0" xfId="0" applyFill="1" applyBorder="1" applyAlignment="1">
      <alignment horizontal="center" vertical="center" wrapText="1"/>
    </xf>
    <xf numFmtId="172" fontId="0" fillId="0" borderId="0" xfId="0" applyNumberFormat="1" applyFill="1" applyBorder="1" applyAlignment="1">
      <alignment horizontal="center" vertical="center" wrapText="1"/>
    </xf>
    <xf numFmtId="0" fontId="0" fillId="0" borderId="0" xfId="0" applyFill="1" applyBorder="1" applyAlignment="1">
      <alignment vertical="center" wrapText="1"/>
    </xf>
    <xf numFmtId="0" fontId="0" fillId="0" borderId="0" xfId="0" applyBorder="1" applyAlignment="1">
      <alignment vertical="center" wrapText="1"/>
    </xf>
    <xf numFmtId="0" fontId="5" fillId="34" borderId="13" xfId="0" applyFont="1" applyFill="1" applyBorder="1" applyAlignment="1">
      <alignment horizontal="center" vertical="center" wrapText="1"/>
    </xf>
    <xf numFmtId="0" fontId="4" fillId="0" borderId="16" xfId="0" applyFont="1" applyBorder="1" applyAlignment="1">
      <alignment vertical="center" wrapText="1"/>
    </xf>
    <xf numFmtId="0" fontId="4" fillId="0" borderId="13" xfId="0" applyFont="1" applyFill="1" applyBorder="1" applyAlignment="1">
      <alignment vertical="center" wrapText="1"/>
    </xf>
    <xf numFmtId="0" fontId="5" fillId="0" borderId="13" xfId="0" applyFont="1" applyFill="1" applyBorder="1" applyAlignment="1">
      <alignment horizontal="center" vertical="center" wrapText="1"/>
    </xf>
    <xf numFmtId="0" fontId="0" fillId="0" borderId="13" xfId="0" applyFill="1" applyBorder="1" applyAlignment="1">
      <alignment vertical="center" wrapText="1"/>
    </xf>
    <xf numFmtId="0" fontId="0" fillId="33"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33" borderId="17" xfId="0"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0" xfId="0" applyFont="1" applyBorder="1" applyAlignment="1">
      <alignment vertical="center" wrapText="1"/>
    </xf>
    <xf numFmtId="172" fontId="0" fillId="0" borderId="12" xfId="0" applyNumberFormat="1" applyFill="1" applyBorder="1" applyAlignment="1">
      <alignment horizontal="center" vertical="center" wrapText="1"/>
    </xf>
    <xf numFmtId="0" fontId="0" fillId="0" borderId="19" xfId="0" applyBorder="1" applyAlignment="1">
      <alignment horizontal="center" vertical="center" wrapText="1"/>
    </xf>
    <xf numFmtId="0" fontId="6" fillId="0" borderId="17" xfId="0" applyFont="1" applyFill="1" applyBorder="1" applyAlignment="1">
      <alignment horizontal="center" vertical="center" wrapText="1"/>
    </xf>
    <xf numFmtId="172" fontId="6" fillId="0" borderId="11" xfId="0" applyNumberFormat="1" applyFont="1" applyBorder="1" applyAlignment="1">
      <alignment horizontal="center" vertical="center" wrapText="1"/>
    </xf>
    <xf numFmtId="172" fontId="6" fillId="0" borderId="12" xfId="0" applyNumberFormat="1" applyFont="1" applyBorder="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6" fillId="0" borderId="17" xfId="0" applyFont="1" applyBorder="1" applyAlignment="1">
      <alignment horizontal="center" vertical="center" wrapText="1"/>
    </xf>
    <xf numFmtId="0" fontId="7" fillId="0" borderId="17" xfId="0" applyFont="1" applyBorder="1" applyAlignment="1">
      <alignment horizontal="center" vertical="center" wrapText="1"/>
    </xf>
    <xf numFmtId="172" fontId="7" fillId="0" borderId="11" xfId="0" applyNumberFormat="1" applyFont="1" applyBorder="1" applyAlignment="1">
      <alignment horizontal="center" vertical="center" wrapText="1"/>
    </xf>
    <xf numFmtId="172" fontId="7" fillId="0" borderId="12" xfId="0" applyNumberFormat="1"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vertical="center" wrapText="1"/>
    </xf>
    <xf numFmtId="0" fontId="6" fillId="0" borderId="23" xfId="0" applyFont="1" applyBorder="1" applyAlignment="1">
      <alignment horizontal="center" vertical="center" wrapText="1"/>
    </xf>
    <xf numFmtId="0" fontId="6" fillId="0" borderId="24" xfId="0" applyFont="1" applyBorder="1" applyAlignment="1">
      <alignment vertical="center" wrapText="1"/>
    </xf>
    <xf numFmtId="0" fontId="0" fillId="0" borderId="10" xfId="0" applyBorder="1" applyAlignment="1">
      <alignment vertical="center" wrapText="1"/>
    </xf>
    <xf numFmtId="0" fontId="0" fillId="0" borderId="13" xfId="0" applyBorder="1" applyAlignment="1">
      <alignment vertical="center" wrapText="1"/>
    </xf>
    <xf numFmtId="0" fontId="0" fillId="0" borderId="25" xfId="0" applyBorder="1" applyAlignment="1">
      <alignmen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19" xfId="0"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Border="1" applyAlignment="1">
      <alignment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1"/>
  <sheetViews>
    <sheetView tabSelected="1" zoomScalePageLayoutView="0" workbookViewId="0" topLeftCell="A16">
      <selection activeCell="H56" sqref="H56"/>
    </sheetView>
  </sheetViews>
  <sheetFormatPr defaultColWidth="11.421875" defaultRowHeight="12.75"/>
  <cols>
    <col min="1" max="1" width="27.140625" style="1" customWidth="1"/>
    <col min="2" max="2" width="1.57421875" style="1" customWidth="1"/>
    <col min="3" max="3" width="9.7109375" style="1" customWidth="1"/>
    <col min="4" max="6" width="16.57421875" style="1" customWidth="1"/>
    <col min="7" max="7" width="3.28125" style="1" customWidth="1"/>
    <col min="8" max="16384" width="11.421875" style="1" customWidth="1"/>
  </cols>
  <sheetData>
    <row r="1" spans="1:6" ht="18.75" customHeight="1">
      <c r="A1" s="43" t="s">
        <v>5</v>
      </c>
      <c r="B1" s="44"/>
      <c r="C1" s="45"/>
      <c r="D1" s="45"/>
      <c r="E1" s="45"/>
      <c r="F1" s="46"/>
    </row>
    <row r="2" spans="1:6" ht="114" customHeight="1" thickBot="1">
      <c r="A2" s="47" t="s">
        <v>6</v>
      </c>
      <c r="B2" s="48"/>
      <c r="C2" s="49"/>
      <c r="D2" s="49"/>
      <c r="E2" s="49"/>
      <c r="F2" s="50"/>
    </row>
    <row r="3" spans="1:6" ht="7.5" customHeight="1" thickBot="1">
      <c r="A3" s="24"/>
      <c r="B3" s="24"/>
      <c r="C3" s="13"/>
      <c r="D3" s="13"/>
      <c r="E3" s="13"/>
      <c r="F3" s="13"/>
    </row>
    <row r="4" spans="1:6" ht="30.75" customHeight="1">
      <c r="A4" s="15" t="s">
        <v>2</v>
      </c>
      <c r="B4" s="16"/>
      <c r="C4" s="52" t="s">
        <v>0</v>
      </c>
      <c r="D4" s="36" t="s">
        <v>1</v>
      </c>
      <c r="E4" s="36" t="s">
        <v>4</v>
      </c>
      <c r="F4" s="38" t="s">
        <v>3</v>
      </c>
    </row>
    <row r="5" spans="1:6" ht="28.5" customHeight="1">
      <c r="A5" s="14">
        <v>863.6</v>
      </c>
      <c r="B5" s="17"/>
      <c r="C5" s="53"/>
      <c r="D5" s="37"/>
      <c r="E5" s="37"/>
      <c r="F5" s="39"/>
    </row>
    <row r="6" spans="1:6" ht="12.75">
      <c r="A6" s="2"/>
      <c r="B6" s="18"/>
      <c r="C6" s="19">
        <v>1</v>
      </c>
      <c r="D6" s="3">
        <f>(A5)/17.817152</f>
        <v>48.470148315510805</v>
      </c>
      <c r="E6" s="3">
        <f>D6</f>
        <v>48.470148315510805</v>
      </c>
      <c r="F6" s="4">
        <f aca="true" t="shared" si="0" ref="F6:F41">$A$5-D6</f>
        <v>815.1298516844893</v>
      </c>
    </row>
    <row r="7" spans="1:6" ht="12.75">
      <c r="A7" s="51" t="s">
        <v>7</v>
      </c>
      <c r="B7" s="18"/>
      <c r="C7" s="20">
        <v>2</v>
      </c>
      <c r="D7" s="6">
        <f aca="true" t="shared" si="1" ref="D7:D41">D6+($A$5-D6)/17.817152</f>
        <v>94.21987597594101</v>
      </c>
      <c r="E7" s="6">
        <f>D7-D6</f>
        <v>45.7497276604302</v>
      </c>
      <c r="F7" s="7">
        <f t="shared" si="0"/>
        <v>769.380124024059</v>
      </c>
    </row>
    <row r="8" spans="1:6" ht="12.75">
      <c r="A8" s="51"/>
      <c r="B8" s="18"/>
      <c r="C8" s="21">
        <v>3</v>
      </c>
      <c r="D8" s="3">
        <f t="shared" si="1"/>
        <v>137.40186847530674</v>
      </c>
      <c r="E8" s="3">
        <f>D8-D7</f>
        <v>43.181992499365734</v>
      </c>
      <c r="F8" s="4">
        <f t="shared" si="0"/>
        <v>726.1981315246933</v>
      </c>
    </row>
    <row r="9" spans="1:6" ht="12.75">
      <c r="A9" s="51"/>
      <c r="B9" s="18"/>
      <c r="C9" s="20">
        <v>4</v>
      </c>
      <c r="D9" s="6">
        <f t="shared" si="1"/>
        <v>178.16024172848958</v>
      </c>
      <c r="E9" s="6">
        <f aca="true" t="shared" si="2" ref="E9:E37">D9-D8</f>
        <v>40.75837325318284</v>
      </c>
      <c r="F9" s="7">
        <f t="shared" si="0"/>
        <v>685.4397582715104</v>
      </c>
    </row>
    <row r="10" spans="1:6" ht="12.75">
      <c r="A10" s="51"/>
      <c r="B10" s="18"/>
      <c r="C10" s="21">
        <v>5</v>
      </c>
      <c r="D10" s="3">
        <f t="shared" si="1"/>
        <v>216.63102304480267</v>
      </c>
      <c r="E10" s="3">
        <f t="shared" si="2"/>
        <v>38.470781316313094</v>
      </c>
      <c r="F10" s="4">
        <f t="shared" si="0"/>
        <v>646.9689769551974</v>
      </c>
    </row>
    <row r="11" spans="1:6" ht="12.75">
      <c r="A11" s="51"/>
      <c r="B11" s="18"/>
      <c r="C11" s="20">
        <v>6</v>
      </c>
      <c r="D11" s="6">
        <f t="shared" si="1"/>
        <v>252.9426051065821</v>
      </c>
      <c r="E11" s="6">
        <f t="shared" si="2"/>
        <v>36.31158206177943</v>
      </c>
      <c r="F11" s="7">
        <f t="shared" si="0"/>
        <v>610.6573948934179</v>
      </c>
    </row>
    <row r="12" spans="1:6" ht="12.75">
      <c r="A12" s="5"/>
      <c r="B12" s="18"/>
      <c r="C12" s="21">
        <v>7</v>
      </c>
      <c r="D12" s="3">
        <f t="shared" si="1"/>
        <v>287.2161744679154</v>
      </c>
      <c r="E12" s="3">
        <f t="shared" si="2"/>
        <v>34.27356936133327</v>
      </c>
      <c r="F12" s="4">
        <f t="shared" si="0"/>
        <v>576.3838255320846</v>
      </c>
    </row>
    <row r="13" spans="1:6" ht="12.75">
      <c r="A13" s="40" t="s">
        <v>14</v>
      </c>
      <c r="B13" s="18"/>
      <c r="C13" s="20">
        <v>8</v>
      </c>
      <c r="D13" s="6">
        <f t="shared" si="1"/>
        <v>319.56611600358195</v>
      </c>
      <c r="E13" s="6">
        <f t="shared" si="2"/>
        <v>32.349941535666574</v>
      </c>
      <c r="F13" s="7">
        <f t="shared" si="0"/>
        <v>544.0338839964181</v>
      </c>
    </row>
    <row r="14" spans="1:6" ht="12.75">
      <c r="A14" s="42"/>
      <c r="B14" s="18"/>
      <c r="C14" s="21">
        <v>9</v>
      </c>
      <c r="D14" s="3">
        <f t="shared" si="1"/>
        <v>350.1003946580166</v>
      </c>
      <c r="E14" s="3">
        <f t="shared" si="2"/>
        <v>30.534278654434672</v>
      </c>
      <c r="F14" s="4">
        <f t="shared" si="0"/>
        <v>513.4996053419834</v>
      </c>
    </row>
    <row r="15" spans="1:6" ht="12.75">
      <c r="A15" s="40" t="s">
        <v>15</v>
      </c>
      <c r="B15" s="18"/>
      <c r="C15" s="20">
        <v>10</v>
      </c>
      <c r="D15" s="6">
        <f t="shared" si="1"/>
        <v>378.92091576834804</v>
      </c>
      <c r="E15" s="6">
        <f t="shared" si="2"/>
        <v>28.820521110331413</v>
      </c>
      <c r="F15" s="7">
        <f t="shared" si="0"/>
        <v>484.679084231652</v>
      </c>
    </row>
    <row r="16" spans="1:6" ht="12.75">
      <c r="A16" s="42"/>
      <c r="B16" s="18"/>
      <c r="C16" s="21">
        <v>11</v>
      </c>
      <c r="D16" s="3">
        <f t="shared" si="1"/>
        <v>406.12386516405684</v>
      </c>
      <c r="E16" s="3">
        <f t="shared" si="2"/>
        <v>27.2029493957088</v>
      </c>
      <c r="F16" s="4">
        <f t="shared" si="0"/>
        <v>457.4761348359432</v>
      </c>
    </row>
    <row r="17" spans="1:7" ht="12.75">
      <c r="A17" s="40" t="s">
        <v>9</v>
      </c>
      <c r="B17" s="18"/>
      <c r="C17" s="27">
        <v>12</v>
      </c>
      <c r="D17" s="28">
        <f t="shared" si="1"/>
        <v>431.80003017830506</v>
      </c>
      <c r="E17" s="28">
        <f t="shared" si="2"/>
        <v>25.676165014248227</v>
      </c>
      <c r="F17" s="29">
        <f t="shared" si="0"/>
        <v>431.79996982169496</v>
      </c>
      <c r="G17" s="1" t="s">
        <v>20</v>
      </c>
    </row>
    <row r="18" spans="1:6" ht="12.75">
      <c r="A18" s="42"/>
      <c r="B18" s="18"/>
      <c r="C18" s="21">
        <v>13</v>
      </c>
      <c r="D18" s="3">
        <f t="shared" si="1"/>
        <v>456.0351026422822</v>
      </c>
      <c r="E18" s="3">
        <f t="shared" si="2"/>
        <v>24.235072463977133</v>
      </c>
      <c r="F18" s="4">
        <f t="shared" si="0"/>
        <v>407.5648973577178</v>
      </c>
    </row>
    <row r="19" spans="1:6" ht="12.75">
      <c r="A19" s="40" t="s">
        <v>16</v>
      </c>
      <c r="B19" s="18"/>
      <c r="C19" s="20">
        <v>14</v>
      </c>
      <c r="D19" s="6">
        <f t="shared" si="1"/>
        <v>478.9099648737835</v>
      </c>
      <c r="E19" s="6">
        <f t="shared" si="2"/>
        <v>22.87486223150131</v>
      </c>
      <c r="F19" s="7">
        <f t="shared" si="0"/>
        <v>384.6900351262165</v>
      </c>
    </row>
    <row r="20" spans="1:6" ht="12.75">
      <c r="A20" s="41"/>
      <c r="B20" s="18"/>
      <c r="C20" s="21">
        <v>15</v>
      </c>
      <c r="D20" s="3">
        <f t="shared" si="1"/>
        <v>500.5009596144815</v>
      </c>
      <c r="E20" s="3">
        <f t="shared" si="2"/>
        <v>21.590994740697965</v>
      </c>
      <c r="F20" s="4">
        <f t="shared" si="0"/>
        <v>363.09904038551855</v>
      </c>
    </row>
    <row r="21" spans="1:6" ht="12.75">
      <c r="A21" s="40" t="s">
        <v>17</v>
      </c>
      <c r="B21" s="18"/>
      <c r="C21" s="20">
        <v>16</v>
      </c>
      <c r="D21" s="6">
        <f t="shared" si="1"/>
        <v>520.8801448167808</v>
      </c>
      <c r="E21" s="6">
        <f t="shared" si="2"/>
        <v>20.37918520229931</v>
      </c>
      <c r="F21" s="7">
        <f t="shared" si="0"/>
        <v>342.71985518321924</v>
      </c>
    </row>
    <row r="22" spans="1:6" ht="12.75">
      <c r="A22" s="42"/>
      <c r="B22" s="18"/>
      <c r="C22" s="21">
        <v>17</v>
      </c>
      <c r="D22" s="3">
        <f t="shared" si="1"/>
        <v>540.1155341305847</v>
      </c>
      <c r="E22" s="3">
        <f t="shared" si="2"/>
        <v>19.23538931380392</v>
      </c>
      <c r="F22" s="4">
        <f t="shared" si="0"/>
        <v>323.4844658694153</v>
      </c>
    </row>
    <row r="23" spans="1:6" ht="12.75">
      <c r="A23" s="40" t="s">
        <v>8</v>
      </c>
      <c r="B23" s="18"/>
      <c r="C23" s="20">
        <v>18</v>
      </c>
      <c r="D23" s="6">
        <f t="shared" si="1"/>
        <v>558.2713238925745</v>
      </c>
      <c r="E23" s="6">
        <f t="shared" si="2"/>
        <v>18.15578976198981</v>
      </c>
      <c r="F23" s="7">
        <f t="shared" si="0"/>
        <v>305.3286761074255</v>
      </c>
    </row>
    <row r="24" spans="1:6" ht="12.75">
      <c r="A24" s="42"/>
      <c r="B24" s="18"/>
      <c r="C24" s="21">
        <v>19</v>
      </c>
      <c r="D24" s="3">
        <f t="shared" si="1"/>
        <v>575.4081073755591</v>
      </c>
      <c r="E24" s="3">
        <f t="shared" si="2"/>
        <v>17.136783482984583</v>
      </c>
      <c r="F24" s="4">
        <f t="shared" si="0"/>
        <v>288.1918926244409</v>
      </c>
    </row>
    <row r="25" spans="1:6" ht="12.75">
      <c r="A25" s="40" t="s">
        <v>10</v>
      </c>
      <c r="B25" s="18"/>
      <c r="C25" s="20">
        <v>20</v>
      </c>
      <c r="D25" s="6">
        <f t="shared" si="1"/>
        <v>591.5830770129311</v>
      </c>
      <c r="E25" s="6">
        <f t="shared" si="2"/>
        <v>16.174969637371987</v>
      </c>
      <c r="F25" s="7">
        <f t="shared" si="0"/>
        <v>272.01692298706894</v>
      </c>
    </row>
    <row r="26" spans="1:6" ht="12.75">
      <c r="A26" s="42"/>
      <c r="B26" s="18"/>
      <c r="C26" s="21">
        <v>21</v>
      </c>
      <c r="D26" s="3">
        <f t="shared" si="1"/>
        <v>606.8502152731351</v>
      </c>
      <c r="E26" s="3">
        <f t="shared" si="2"/>
        <v>15.267138260203978</v>
      </c>
      <c r="F26" s="4">
        <f t="shared" si="0"/>
        <v>256.74978472686496</v>
      </c>
    </row>
    <row r="27" spans="1:6" ht="12.75">
      <c r="A27" s="40" t="s">
        <v>11</v>
      </c>
      <c r="B27" s="18"/>
      <c r="C27" s="20">
        <v>22</v>
      </c>
      <c r="D27" s="6">
        <f t="shared" si="1"/>
        <v>621.2604748211742</v>
      </c>
      <c r="E27" s="6">
        <f t="shared" si="2"/>
        <v>14.410259548039107</v>
      </c>
      <c r="F27" s="7">
        <f t="shared" si="0"/>
        <v>242.33952517882585</v>
      </c>
    </row>
    <row r="28" spans="1:6" ht="12.75">
      <c r="A28" s="42"/>
      <c r="B28" s="18"/>
      <c r="C28" s="21">
        <v>23</v>
      </c>
      <c r="D28" s="3">
        <f t="shared" si="1"/>
        <v>634.8619485684277</v>
      </c>
      <c r="E28" s="3">
        <f t="shared" si="2"/>
        <v>13.601473747253522</v>
      </c>
      <c r="F28" s="4">
        <f t="shared" si="0"/>
        <v>228.73805143157233</v>
      </c>
    </row>
    <row r="29" spans="1:7" ht="12.75">
      <c r="A29" s="40" t="s">
        <v>12</v>
      </c>
      <c r="B29" s="18"/>
      <c r="C29" s="27">
        <v>24</v>
      </c>
      <c r="D29" s="28">
        <f t="shared" si="1"/>
        <v>647.7000301783041</v>
      </c>
      <c r="E29" s="28">
        <f t="shared" si="2"/>
        <v>12.83808160987644</v>
      </c>
      <c r="F29" s="29">
        <f t="shared" si="0"/>
        <v>215.8999698216959</v>
      </c>
      <c r="G29" s="1" t="s">
        <v>20</v>
      </c>
    </row>
    <row r="30" spans="1:6" ht="12.75">
      <c r="A30" s="42"/>
      <c r="B30" s="18"/>
      <c r="C30" s="21">
        <v>25</v>
      </c>
      <c r="D30" s="3">
        <f t="shared" si="1"/>
        <v>659.8175655634036</v>
      </c>
      <c r="E30" s="3">
        <f t="shared" si="2"/>
        <v>12.117535385099472</v>
      </c>
      <c r="F30" s="4">
        <f t="shared" si="0"/>
        <v>203.78243443659642</v>
      </c>
    </row>
    <row r="31" spans="1:6" ht="12.75">
      <c r="A31" s="40" t="s">
        <v>13</v>
      </c>
      <c r="B31" s="18"/>
      <c r="C31" s="22">
        <v>26</v>
      </c>
      <c r="D31" s="6">
        <f t="shared" si="1"/>
        <v>671.2549958797974</v>
      </c>
      <c r="E31" s="6">
        <f t="shared" si="2"/>
        <v>11.43743031639383</v>
      </c>
      <c r="F31" s="7">
        <f t="shared" si="0"/>
        <v>192.3450041202026</v>
      </c>
    </row>
    <row r="32" spans="1:6" ht="12.75">
      <c r="A32" s="41"/>
      <c r="B32" s="18"/>
      <c r="C32" s="21">
        <v>27</v>
      </c>
      <c r="D32" s="3">
        <f t="shared" si="1"/>
        <v>682.050492495654</v>
      </c>
      <c r="E32" s="3">
        <f t="shared" si="2"/>
        <v>10.795496615856564</v>
      </c>
      <c r="F32" s="4">
        <f t="shared" si="0"/>
        <v>181.54950750434602</v>
      </c>
    </row>
    <row r="33" spans="1:6" ht="12.75">
      <c r="A33" s="42"/>
      <c r="B33" s="18"/>
      <c r="C33" s="22">
        <v>28</v>
      </c>
      <c r="D33" s="6">
        <f t="shared" si="1"/>
        <v>692.2400843846577</v>
      </c>
      <c r="E33" s="6">
        <f t="shared" si="2"/>
        <v>10.189591889003736</v>
      </c>
      <c r="F33" s="7">
        <f t="shared" si="0"/>
        <v>171.3599156153423</v>
      </c>
    </row>
    <row r="34" spans="1:6" ht="12.75">
      <c r="A34" s="30"/>
      <c r="B34" s="12"/>
      <c r="C34" s="21">
        <v>29</v>
      </c>
      <c r="D34" s="3">
        <f t="shared" si="1"/>
        <v>701.8577783693834</v>
      </c>
      <c r="E34" s="3">
        <f t="shared" si="2"/>
        <v>9.617693984725634</v>
      </c>
      <c r="F34" s="4">
        <f t="shared" si="0"/>
        <v>161.74222163061665</v>
      </c>
    </row>
    <row r="35" spans="1:7" ht="12.75">
      <c r="A35" s="30"/>
      <c r="B35" s="12"/>
      <c r="C35" s="33">
        <v>30</v>
      </c>
      <c r="D35" s="34">
        <f t="shared" si="1"/>
        <v>710.9356726159283</v>
      </c>
      <c r="E35" s="34">
        <f t="shared" si="2"/>
        <v>9.077894246544929</v>
      </c>
      <c r="F35" s="35">
        <f t="shared" si="0"/>
        <v>152.66432738407173</v>
      </c>
      <c r="G35" s="1" t="s">
        <v>21</v>
      </c>
    </row>
    <row r="36" spans="1:6" ht="12.75">
      <c r="A36" s="30"/>
      <c r="B36" s="12"/>
      <c r="C36" s="21">
        <v>31</v>
      </c>
      <c r="D36" s="3">
        <f t="shared" si="1"/>
        <v>719.5040637585796</v>
      </c>
      <c r="E36" s="3">
        <f t="shared" si="2"/>
        <v>8.568391142651308</v>
      </c>
      <c r="F36" s="4">
        <f t="shared" si="0"/>
        <v>144.09593624142042</v>
      </c>
    </row>
    <row r="37" spans="1:6" ht="12.75">
      <c r="A37" s="26" t="s">
        <v>18</v>
      </c>
      <c r="B37" s="12"/>
      <c r="C37" s="22">
        <v>32</v>
      </c>
      <c r="D37" s="6">
        <f t="shared" si="1"/>
        <v>727.591548012035</v>
      </c>
      <c r="E37" s="6">
        <f t="shared" si="2"/>
        <v>8.087484253455386</v>
      </c>
      <c r="F37" s="25">
        <f t="shared" si="0"/>
        <v>136.00845198796503</v>
      </c>
    </row>
    <row r="38" spans="1:6" ht="12.75">
      <c r="A38" s="26">
        <v>34</v>
      </c>
      <c r="B38" s="12"/>
      <c r="C38" s="21">
        <v>33</v>
      </c>
      <c r="D38" s="3">
        <f t="shared" si="1"/>
        <v>735.2251166086303</v>
      </c>
      <c r="E38" s="3">
        <f>D38-D37</f>
        <v>7.633568596595296</v>
      </c>
      <c r="F38" s="4">
        <f t="shared" si="0"/>
        <v>128.37488339136974</v>
      </c>
    </row>
    <row r="39" spans="1:6" ht="12.75">
      <c r="A39" s="26">
        <f>A38*25.4</f>
        <v>863.5999999999999</v>
      </c>
      <c r="B39" s="12"/>
      <c r="C39" s="22">
        <v>34</v>
      </c>
      <c r="D39" s="6">
        <f t="shared" si="1"/>
        <v>742.4302458790867</v>
      </c>
      <c r="E39" s="6">
        <f>D39-D38</f>
        <v>7.205129270456382</v>
      </c>
      <c r="F39" s="7">
        <f t="shared" si="0"/>
        <v>121.16975412091335</v>
      </c>
    </row>
    <row r="40" spans="1:6" ht="12.75">
      <c r="A40" s="30"/>
      <c r="B40" s="12"/>
      <c r="C40" s="21">
        <v>35</v>
      </c>
      <c r="D40" s="3">
        <f t="shared" si="1"/>
        <v>749.230982277413</v>
      </c>
      <c r="E40" s="3">
        <f>D40-D39</f>
        <v>6.800736398326308</v>
      </c>
      <c r="F40" s="4">
        <f t="shared" si="0"/>
        <v>114.36901772258705</v>
      </c>
    </row>
    <row r="41" spans="1:7" ht="12.75">
      <c r="A41" s="30"/>
      <c r="B41" s="12"/>
      <c r="C41" s="32">
        <v>36</v>
      </c>
      <c r="D41" s="28">
        <f t="shared" si="1"/>
        <v>755.6500226337273</v>
      </c>
      <c r="E41" s="28">
        <f>D41-D40</f>
        <v>6.419040356314326</v>
      </c>
      <c r="F41" s="29">
        <f t="shared" si="0"/>
        <v>107.94997736627272</v>
      </c>
      <c r="G41" s="1" t="s">
        <v>20</v>
      </c>
    </row>
    <row r="42" spans="1:6" ht="12.75">
      <c r="A42" s="26" t="s">
        <v>19</v>
      </c>
      <c r="B42" s="12"/>
      <c r="C42" s="21">
        <v>37</v>
      </c>
      <c r="D42" s="3">
        <f aca="true" t="shared" si="3" ref="D42:D54">D41+($A$5-D41)/17.817152</f>
        <v>761.7087899028326</v>
      </c>
      <c r="E42" s="3">
        <f aca="true" t="shared" si="4" ref="E42:E63">D42-D41</f>
        <v>6.05876726910526</v>
      </c>
      <c r="F42" s="4">
        <f aca="true" t="shared" si="5" ref="F42:F54">$A$5-D42</f>
        <v>101.89121009716746</v>
      </c>
    </row>
    <row r="43" spans="1:6" ht="12.75">
      <c r="A43" s="26">
        <v>25.4</v>
      </c>
      <c r="B43" s="12"/>
      <c r="C43" s="22">
        <v>38</v>
      </c>
      <c r="D43" s="6">
        <f t="shared" si="3"/>
        <v>767.4275046613511</v>
      </c>
      <c r="E43" s="6">
        <f t="shared" si="4"/>
        <v>5.7187147585185585</v>
      </c>
      <c r="F43" s="7">
        <f t="shared" si="5"/>
        <v>96.1724953386489</v>
      </c>
    </row>
    <row r="44" spans="1:6" ht="12.75">
      <c r="A44" s="26">
        <f>A43/25.4</f>
        <v>1</v>
      </c>
      <c r="B44" s="12"/>
      <c r="C44" s="21">
        <v>39</v>
      </c>
      <c r="D44" s="3">
        <f t="shared" si="3"/>
        <v>772.8252525920333</v>
      </c>
      <c r="E44" s="3">
        <f t="shared" si="4"/>
        <v>5.397747930682158</v>
      </c>
      <c r="F44" s="4">
        <f t="shared" si="5"/>
        <v>90.77474740796674</v>
      </c>
    </row>
    <row r="45" spans="1:6" ht="12.75">
      <c r="A45" s="30"/>
      <c r="B45" s="12"/>
      <c r="C45" s="22">
        <v>40</v>
      </c>
      <c r="D45" s="6">
        <f t="shared" si="3"/>
        <v>777.9200481804621</v>
      </c>
      <c r="E45" s="6">
        <f t="shared" si="4"/>
        <v>5.094795588428838</v>
      </c>
      <c r="F45" s="7">
        <f t="shared" si="5"/>
        <v>85.6799518195379</v>
      </c>
    </row>
    <row r="46" spans="1:6" ht="12.75">
      <c r="A46" s="30"/>
      <c r="B46" s="12"/>
      <c r="C46" s="21">
        <v>41</v>
      </c>
      <c r="D46" s="3">
        <f t="shared" si="3"/>
        <v>782.7288948367368</v>
      </c>
      <c r="E46" s="3">
        <f t="shared" si="4"/>
        <v>4.808846656274682</v>
      </c>
      <c r="F46" s="4">
        <f t="shared" si="5"/>
        <v>80.87110516326322</v>
      </c>
    </row>
    <row r="47" spans="1:7" ht="12.75">
      <c r="A47" s="30"/>
      <c r="B47" s="12"/>
      <c r="C47" s="33">
        <v>42</v>
      </c>
      <c r="D47" s="34">
        <f t="shared" si="3"/>
        <v>787.2678416427843</v>
      </c>
      <c r="E47" s="34">
        <f t="shared" si="4"/>
        <v>4.538946806047534</v>
      </c>
      <c r="F47" s="35">
        <f t="shared" si="5"/>
        <v>76.33215835721569</v>
      </c>
      <c r="G47" s="1" t="s">
        <v>21</v>
      </c>
    </row>
    <row r="48" spans="1:6" ht="12.75">
      <c r="A48" s="30"/>
      <c r="B48" s="12"/>
      <c r="C48" s="21">
        <v>43</v>
      </c>
      <c r="D48" s="3">
        <f t="shared" si="3"/>
        <v>791.5520369146896</v>
      </c>
      <c r="E48" s="3">
        <f t="shared" si="4"/>
        <v>4.284195271905219</v>
      </c>
      <c r="F48" s="4">
        <f t="shared" si="5"/>
        <v>72.04796308531047</v>
      </c>
    </row>
    <row r="49" spans="1:6" ht="12.75">
      <c r="A49" s="30"/>
      <c r="B49" s="12"/>
      <c r="C49" s="22">
        <v>44</v>
      </c>
      <c r="D49" s="6">
        <f t="shared" si="3"/>
        <v>795.5957787588019</v>
      </c>
      <c r="E49" s="6">
        <f t="shared" si="4"/>
        <v>4.043741844112333</v>
      </c>
      <c r="F49" s="25">
        <f t="shared" si="5"/>
        <v>68.00422124119814</v>
      </c>
    </row>
    <row r="50" spans="1:6" ht="12.75">
      <c r="A50" s="30"/>
      <c r="B50" s="12"/>
      <c r="C50" s="21">
        <v>45</v>
      </c>
      <c r="D50" s="3">
        <f t="shared" si="3"/>
        <v>799.4125627903462</v>
      </c>
      <c r="E50" s="3">
        <f t="shared" si="4"/>
        <v>3.81678403154433</v>
      </c>
      <c r="F50" s="4">
        <f t="shared" si="5"/>
        <v>64.18743720965381</v>
      </c>
    </row>
    <row r="51" spans="1:6" ht="12.75">
      <c r="A51" s="30"/>
      <c r="B51" s="12"/>
      <c r="C51" s="22">
        <v>46</v>
      </c>
      <c r="D51" s="6">
        <f t="shared" si="3"/>
        <v>803.0151271737927</v>
      </c>
      <c r="E51" s="6">
        <f t="shared" si="4"/>
        <v>3.60256438344652</v>
      </c>
      <c r="F51" s="7">
        <f t="shared" si="5"/>
        <v>60.58487282620729</v>
      </c>
    </row>
    <row r="52" spans="1:6" ht="12.75">
      <c r="A52" s="30"/>
      <c r="B52" s="12"/>
      <c r="C52" s="21">
        <v>47</v>
      </c>
      <c r="D52" s="3">
        <f t="shared" si="3"/>
        <v>806.4154951353057</v>
      </c>
      <c r="E52" s="3">
        <f t="shared" si="4"/>
        <v>3.400367961512984</v>
      </c>
      <c r="F52" s="4">
        <f t="shared" si="5"/>
        <v>57.184504864694304</v>
      </c>
    </row>
    <row r="53" spans="1:7" ht="12.75">
      <c r="A53" s="30"/>
      <c r="B53" s="12"/>
      <c r="C53" s="32">
        <v>48</v>
      </c>
      <c r="D53" s="28">
        <f t="shared" si="3"/>
        <v>809.625015089151</v>
      </c>
      <c r="E53" s="28">
        <f t="shared" si="4"/>
        <v>3.2095199538453016</v>
      </c>
      <c r="F53" s="29">
        <f t="shared" si="5"/>
        <v>53.974984910849</v>
      </c>
      <c r="G53" s="1" t="s">
        <v>20</v>
      </c>
    </row>
    <row r="54" spans="1:6" ht="12.75">
      <c r="A54" s="30"/>
      <c r="B54" s="12"/>
      <c r="C54" s="21">
        <v>49</v>
      </c>
      <c r="D54" s="3">
        <f t="shared" si="3"/>
        <v>812.6543985119814</v>
      </c>
      <c r="E54" s="3">
        <f t="shared" si="4"/>
        <v>3.029383422830392</v>
      </c>
      <c r="F54" s="4">
        <f t="shared" si="5"/>
        <v>50.94560148801861</v>
      </c>
    </row>
    <row r="55" spans="1:6" ht="12.75">
      <c r="A55" s="30"/>
      <c r="B55" s="13"/>
      <c r="C55" s="22">
        <v>50</v>
      </c>
      <c r="D55" s="6">
        <f aca="true" t="shared" si="6" ref="D55:D63">D54+($A$5-D54)/17.817152</f>
        <v>815.5137556914015</v>
      </c>
      <c r="E55" s="6">
        <f t="shared" si="4"/>
        <v>2.8593571794200443</v>
      </c>
      <c r="F55" s="25">
        <f aca="true" t="shared" si="7" ref="F55:F63">$A$5-D55</f>
        <v>48.086244308598566</v>
      </c>
    </row>
    <row r="56" spans="1:6" ht="12.75">
      <c r="A56" s="30"/>
      <c r="B56" s="13"/>
      <c r="C56" s="21">
        <v>51</v>
      </c>
      <c r="D56" s="3">
        <f t="shared" si="6"/>
        <v>818.2126294681194</v>
      </c>
      <c r="E56" s="3">
        <f t="shared" si="4"/>
        <v>2.69887377671796</v>
      </c>
      <c r="F56" s="4">
        <f t="shared" si="7"/>
        <v>45.387370531880606</v>
      </c>
    </row>
    <row r="57" spans="1:6" ht="12.75">
      <c r="A57" s="30"/>
      <c r="B57" s="13"/>
      <c r="C57" s="22">
        <v>52</v>
      </c>
      <c r="D57" s="6">
        <f t="shared" si="6"/>
        <v>820.7600270842973</v>
      </c>
      <c r="E57" s="6">
        <f t="shared" si="4"/>
        <v>2.547397616177932</v>
      </c>
      <c r="F57" s="7">
        <f t="shared" si="7"/>
        <v>42.839972915702674</v>
      </c>
    </row>
    <row r="58" spans="1:6" ht="12.75">
      <c r="A58" s="30"/>
      <c r="B58" s="13"/>
      <c r="C58" s="21">
        <v>53</v>
      </c>
      <c r="D58" s="3">
        <f t="shared" si="6"/>
        <v>823.1644502443907</v>
      </c>
      <c r="E58" s="3">
        <f t="shared" si="4"/>
        <v>2.4044231600933017</v>
      </c>
      <c r="F58" s="4">
        <f t="shared" si="7"/>
        <v>40.43554975560937</v>
      </c>
    </row>
    <row r="59" spans="1:7" ht="12.75">
      <c r="A59" s="30"/>
      <c r="B59" s="13"/>
      <c r="C59" s="33">
        <v>54</v>
      </c>
      <c r="D59" s="34">
        <f t="shared" si="6"/>
        <v>825.433923488802</v>
      </c>
      <c r="E59" s="34">
        <f t="shared" si="4"/>
        <v>2.2694732444113015</v>
      </c>
      <c r="F59" s="35">
        <f t="shared" si="7"/>
        <v>38.16607651119807</v>
      </c>
      <c r="G59" s="1" t="s">
        <v>21</v>
      </c>
    </row>
    <row r="60" spans="1:6" ht="12.75">
      <c r="A60" s="30"/>
      <c r="B60" s="13"/>
      <c r="C60" s="21">
        <v>55</v>
      </c>
      <c r="D60" s="3">
        <f t="shared" si="6"/>
        <v>827.5760209750443</v>
      </c>
      <c r="E60" s="3">
        <f t="shared" si="4"/>
        <v>2.142097486242392</v>
      </c>
      <c r="F60" s="4">
        <f t="shared" si="7"/>
        <v>36.02397902495568</v>
      </c>
    </row>
    <row r="61" spans="1:6" ht="12.75">
      <c r="A61" s="30"/>
      <c r="B61" s="13"/>
      <c r="C61" s="22">
        <v>56</v>
      </c>
      <c r="D61" s="6">
        <f t="shared" si="6"/>
        <v>829.597891755793</v>
      </c>
      <c r="E61" s="6">
        <f t="shared" si="4"/>
        <v>2.0218707807486</v>
      </c>
      <c r="F61" s="7">
        <f t="shared" si="7"/>
        <v>34.00210824420708</v>
      </c>
    </row>
    <row r="62" spans="1:6" ht="12.75">
      <c r="A62" s="30"/>
      <c r="B62" s="13"/>
      <c r="C62" s="21">
        <v>57</v>
      </c>
      <c r="D62" s="3">
        <f t="shared" si="6"/>
        <v>831.5062836381885</v>
      </c>
      <c r="E62" s="3">
        <f t="shared" si="4"/>
        <v>1.9083918823955628</v>
      </c>
      <c r="F62" s="4">
        <f t="shared" si="7"/>
        <v>32.093716361811516</v>
      </c>
    </row>
    <row r="63" spans="1:6" ht="13.5" thickBot="1">
      <c r="A63" s="31"/>
      <c r="B63" s="13"/>
      <c r="C63" s="23">
        <v>58</v>
      </c>
      <c r="D63" s="8">
        <f t="shared" si="6"/>
        <v>833.307565704021</v>
      </c>
      <c r="E63" s="8">
        <f t="shared" si="4"/>
        <v>1.8012820658325381</v>
      </c>
      <c r="F63" s="9">
        <f t="shared" si="7"/>
        <v>30.29243429597898</v>
      </c>
    </row>
    <row r="64" spans="3:6" ht="12.75">
      <c r="C64" s="10"/>
      <c r="D64" s="11"/>
      <c r="E64" s="11"/>
      <c r="F64" s="11"/>
    </row>
    <row r="65" spans="3:6" ht="12.75">
      <c r="C65" s="10"/>
      <c r="D65" s="11"/>
      <c r="E65" s="11"/>
      <c r="F65" s="11"/>
    </row>
    <row r="66" spans="3:6" ht="12.75">
      <c r="C66" s="10"/>
      <c r="D66" s="11"/>
      <c r="E66" s="11"/>
      <c r="F66" s="11"/>
    </row>
    <row r="67" spans="3:6" ht="12.75">
      <c r="C67" s="10"/>
      <c r="D67" s="11"/>
      <c r="E67" s="11"/>
      <c r="F67" s="11"/>
    </row>
    <row r="68" spans="3:6" ht="12.75">
      <c r="C68" s="10"/>
      <c r="D68" s="11"/>
      <c r="E68" s="11"/>
      <c r="F68" s="11"/>
    </row>
    <row r="69" spans="3:6" ht="12.75">
      <c r="C69" s="10"/>
      <c r="D69" s="11"/>
      <c r="E69" s="11"/>
      <c r="F69" s="11"/>
    </row>
    <row r="70" spans="3:6" ht="12.75">
      <c r="C70" s="10"/>
      <c r="D70" s="11"/>
      <c r="E70" s="11"/>
      <c r="F70" s="11"/>
    </row>
    <row r="71" spans="3:6" ht="12.75">
      <c r="C71" s="10"/>
      <c r="D71" s="11"/>
      <c r="E71" s="11"/>
      <c r="F71" s="11"/>
    </row>
    <row r="72" spans="3:6" ht="12.75">
      <c r="C72" s="10"/>
      <c r="D72" s="11"/>
      <c r="E72" s="11"/>
      <c r="F72" s="11"/>
    </row>
    <row r="73" spans="3:6" ht="12.75">
      <c r="C73" s="10"/>
      <c r="D73" s="11"/>
      <c r="E73" s="11"/>
      <c r="F73" s="11"/>
    </row>
    <row r="74" spans="3:6" ht="12.75">
      <c r="C74" s="10"/>
      <c r="D74" s="11"/>
      <c r="E74" s="11"/>
      <c r="F74" s="11"/>
    </row>
    <row r="75" spans="3:6" ht="12.75">
      <c r="C75" s="10"/>
      <c r="D75" s="11"/>
      <c r="E75" s="11"/>
      <c r="F75" s="11"/>
    </row>
    <row r="76" spans="3:6" ht="12.75">
      <c r="C76" s="10"/>
      <c r="D76" s="11"/>
      <c r="E76" s="11"/>
      <c r="F76" s="11"/>
    </row>
    <row r="77" spans="3:6" ht="12.75">
      <c r="C77" s="10"/>
      <c r="D77" s="11"/>
      <c r="E77" s="11"/>
      <c r="F77" s="11"/>
    </row>
    <row r="78" spans="3:6" ht="12.75">
      <c r="C78" s="10"/>
      <c r="D78" s="11"/>
      <c r="E78" s="11"/>
      <c r="F78" s="11"/>
    </row>
    <row r="79" spans="3:6" ht="12.75">
      <c r="C79" s="10"/>
      <c r="D79" s="11"/>
      <c r="E79" s="11"/>
      <c r="F79" s="11"/>
    </row>
    <row r="80" spans="3:6" ht="12.75">
      <c r="C80" s="10"/>
      <c r="D80" s="11"/>
      <c r="E80" s="11"/>
      <c r="F80" s="11"/>
    </row>
    <row r="81" spans="3:6" ht="12.75">
      <c r="C81" s="10"/>
      <c r="D81" s="11"/>
      <c r="E81" s="11"/>
      <c r="F81" s="11"/>
    </row>
    <row r="82" spans="3:6" ht="12.75">
      <c r="C82" s="10"/>
      <c r="D82" s="11"/>
      <c r="E82" s="11"/>
      <c r="F82" s="11"/>
    </row>
    <row r="83" spans="3:6" ht="12.75">
      <c r="C83" s="10"/>
      <c r="D83" s="11"/>
      <c r="E83" s="11"/>
      <c r="F83" s="11"/>
    </row>
    <row r="84" spans="3:6" ht="12.75">
      <c r="C84" s="10"/>
      <c r="D84" s="11"/>
      <c r="E84" s="11"/>
      <c r="F84" s="11"/>
    </row>
    <row r="85" spans="3:6" ht="12.75">
      <c r="C85" s="10"/>
      <c r="D85" s="11"/>
      <c r="E85" s="11"/>
      <c r="F85" s="11"/>
    </row>
    <row r="86" spans="3:6" ht="12.75">
      <c r="C86" s="10"/>
      <c r="D86" s="11"/>
      <c r="E86" s="11"/>
      <c r="F86" s="11"/>
    </row>
    <row r="87" spans="3:4" ht="12.75">
      <c r="C87" s="12"/>
      <c r="D87" s="11"/>
    </row>
    <row r="88" spans="3:4" ht="12.75">
      <c r="C88" s="12"/>
      <c r="D88" s="11"/>
    </row>
    <row r="89" spans="3:4" ht="12.75">
      <c r="C89" s="12"/>
      <c r="D89" s="11"/>
    </row>
    <row r="90" spans="3:4" ht="12.75">
      <c r="C90" s="12"/>
      <c r="D90" s="11"/>
    </row>
    <row r="91" spans="3:4" ht="12.75">
      <c r="C91" s="12"/>
      <c r="D91" s="12"/>
    </row>
  </sheetData>
  <sheetProtection/>
  <mergeCells count="17">
    <mergeCell ref="A1:F1"/>
    <mergeCell ref="A2:F2"/>
    <mergeCell ref="A7:A11"/>
    <mergeCell ref="A29:A30"/>
    <mergeCell ref="A13:A14"/>
    <mergeCell ref="A15:A16"/>
    <mergeCell ref="A19:A20"/>
    <mergeCell ref="A21:A22"/>
    <mergeCell ref="C4:C5"/>
    <mergeCell ref="A23:A24"/>
    <mergeCell ref="D4:D5"/>
    <mergeCell ref="E4:E5"/>
    <mergeCell ref="F4:F5"/>
    <mergeCell ref="A31:A33"/>
    <mergeCell ref="A17:A18"/>
    <mergeCell ref="A25:A26"/>
    <mergeCell ref="A27:A28"/>
  </mergeCells>
  <printOptions/>
  <pageMargins left="0.25" right="0.25"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RDB-RDG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Stouffes B</dc:creator>
  <cp:keywords/>
  <dc:description/>
  <cp:lastModifiedBy>TDD</cp:lastModifiedBy>
  <cp:lastPrinted>2012-03-27T15:47:50Z</cp:lastPrinted>
  <dcterms:created xsi:type="dcterms:W3CDTF">2003-03-18T09:04:23Z</dcterms:created>
  <dcterms:modified xsi:type="dcterms:W3CDTF">2013-09-01T16:47:17Z</dcterms:modified>
  <cp:category/>
  <cp:version/>
  <cp:contentType/>
  <cp:contentStatus/>
</cp:coreProperties>
</file>